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1570" windowHeight="817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6" i="1" l="1"/>
  <c r="M76" i="1"/>
  <c r="K76" i="1"/>
  <c r="I56" i="1" l="1"/>
  <c r="I20" i="1"/>
  <c r="I53" i="1"/>
  <c r="I57" i="1"/>
  <c r="I54" i="1"/>
  <c r="I51" i="1"/>
  <c r="I50" i="1"/>
  <c r="K48" i="1"/>
  <c r="I48" i="1"/>
  <c r="H48" i="1"/>
  <c r="G48" i="1"/>
  <c r="I24" i="1"/>
  <c r="I23" i="1"/>
  <c r="I21" i="1"/>
  <c r="I18" i="1"/>
  <c r="I17" i="1"/>
  <c r="L12" i="1"/>
  <c r="L10" i="1"/>
  <c r="K12" i="1"/>
  <c r="K10" i="1"/>
  <c r="J12" i="1"/>
  <c r="J10" i="1"/>
  <c r="I12" i="1"/>
  <c r="I10" i="1"/>
  <c r="H12" i="1"/>
  <c r="H10" i="1"/>
  <c r="G12" i="1"/>
  <c r="G10" i="1"/>
  <c r="S48" i="1" l="1"/>
  <c r="T48" i="1"/>
  <c r="U48" i="1"/>
  <c r="V48" i="1"/>
  <c r="W48" i="1"/>
  <c r="R48" i="1"/>
  <c r="J48" i="1"/>
  <c r="L48" i="1"/>
  <c r="M74" i="1" l="1"/>
</calcChain>
</file>

<file path=xl/sharedStrings.xml><?xml version="1.0" encoding="utf-8"?>
<sst xmlns="http://schemas.openxmlformats.org/spreadsheetml/2006/main" count="119" uniqueCount="62">
  <si>
    <t>BARCELONA</t>
  </si>
  <si>
    <t>REAL MADRID</t>
  </si>
  <si>
    <t>TA</t>
  </si>
  <si>
    <t>TAR</t>
  </si>
  <si>
    <t>TR</t>
  </si>
  <si>
    <t>TRR</t>
  </si>
  <si>
    <t>PF</t>
  </si>
  <si>
    <t>PC</t>
  </si>
  <si>
    <t>SUPERCOPA ESPAÑA</t>
  </si>
  <si>
    <t>RM</t>
  </si>
  <si>
    <t>FCB</t>
  </si>
  <si>
    <t>zaragoza</t>
  </si>
  <si>
    <t>saldo barcelona amarillas</t>
  </si>
  <si>
    <t>saldo real madrid amarillas</t>
  </si>
  <si>
    <t>saldo barcelona rojas</t>
  </si>
  <si>
    <t>saldo real madrid rojas</t>
  </si>
  <si>
    <t>saldo barcelona penales</t>
  </si>
  <si>
    <t>saldo real madrid penales</t>
  </si>
  <si>
    <t>mas 24</t>
  </si>
  <si>
    <t>menos 3</t>
  </si>
  <si>
    <t>COPA DEL REY</t>
  </si>
  <si>
    <t>copa del Rey</t>
  </si>
  <si>
    <t>Real Madrid</t>
  </si>
  <si>
    <t>Barcelona</t>
  </si>
  <si>
    <t>PARTIDOS</t>
  </si>
  <si>
    <t>2004/2005</t>
  </si>
  <si>
    <t>2005/2006</t>
  </si>
  <si>
    <t>2006/2007</t>
  </si>
  <si>
    <t>2007/2008</t>
  </si>
  <si>
    <t>2008/2009</t>
  </si>
  <si>
    <t>2009/2010</t>
  </si>
  <si>
    <t>2010/2011</t>
  </si>
  <si>
    <t>2011/2012</t>
  </si>
  <si>
    <t>2012/2013</t>
  </si>
  <si>
    <t>2013/2014</t>
  </si>
  <si>
    <t>2014/2015</t>
  </si>
  <si>
    <t>2015/2016</t>
  </si>
  <si>
    <t>2016/2017</t>
  </si>
  <si>
    <t>2017/2018</t>
  </si>
  <si>
    <t>enfrentam</t>
  </si>
  <si>
    <t>mas 144</t>
  </si>
  <si>
    <t>mas 8</t>
  </si>
  <si>
    <t>partidos</t>
  </si>
  <si>
    <t>mas 3</t>
  </si>
  <si>
    <t>menos 5</t>
  </si>
  <si>
    <t>mas 2</t>
  </si>
  <si>
    <t>menos 6</t>
  </si>
  <si>
    <t>FCB VS MALLORCA</t>
  </si>
  <si>
    <t>FINAL</t>
  </si>
  <si>
    <t>CUARTOS</t>
  </si>
  <si>
    <t>FCB VS VAL</t>
  </si>
  <si>
    <t>SEMIS</t>
  </si>
  <si>
    <t>FCB VS SOC</t>
  </si>
  <si>
    <t>RM VS ATM</t>
  </si>
  <si>
    <t>FCB VS ATM</t>
  </si>
  <si>
    <t>FCB VS ESPÑ</t>
  </si>
  <si>
    <t>FCB VS ATH</t>
  </si>
  <si>
    <t xml:space="preserve">FCB VS SEV </t>
  </si>
  <si>
    <t>mas 28</t>
  </si>
  <si>
    <t>mas 20</t>
  </si>
  <si>
    <t>mas 14</t>
  </si>
  <si>
    <t>IDA/VUELTA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</si>
</sst>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6" borderId="0" applyNumberFormat="0" applyBorder="0" applyAlignment="0" applyProtection="0"/>
  </cellStyleXfs>
  <cellXfs count="16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1" fillId="4" borderId="0" xfId="0" applyFont="1" applyFill="1"/>
    <xf numFmtId="0" fontId="2" fillId="0" borderId="0" xfId="0" applyFont="1"/>
    <xf numFmtId="0" fontId="1" fillId="0" borderId="0" xfId="0" applyFont="1"/>
    <xf numFmtId="0" fontId="4" fillId="0" borderId="0" xfId="0" applyFont="1"/>
    <xf numFmtId="0" fontId="3" fillId="6" borderId="0" xfId="1" applyAlignment="1">
      <alignment horizontal="center"/>
    </xf>
    <xf numFmtId="0" fontId="1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Fill="1"/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W76"/>
  <sheetViews>
    <sheetView tabSelected="1" topLeftCell="A51" zoomScaleNormal="100" workbookViewId="0">
      <selection activeCell="F64" sqref="F64"/>
    </sheetView>
  </sheetViews>
  <sheetFormatPr baseColWidth="10" defaultRowHeight="15" x14ac:dyDescent="0.25"/>
  <cols>
    <col min="12" max="12" width="13.42578125" customWidth="1"/>
  </cols>
  <sheetData>
    <row r="4" spans="5:20" x14ac:dyDescent="0.25">
      <c r="N4" s="9" t="s">
        <v>61</v>
      </c>
      <c r="O4" s="9"/>
      <c r="P4" s="9"/>
      <c r="Q4" s="9"/>
      <c r="R4" s="9"/>
      <c r="S4" s="9"/>
      <c r="T4" s="9"/>
    </row>
    <row r="5" spans="5:20" x14ac:dyDescent="0.25">
      <c r="O5" t="s">
        <v>2</v>
      </c>
      <c r="P5" t="s">
        <v>3</v>
      </c>
      <c r="Q5" t="s">
        <v>4</v>
      </c>
      <c r="R5" t="s">
        <v>5</v>
      </c>
      <c r="S5" t="s">
        <v>6</v>
      </c>
      <c r="T5" t="s">
        <v>7</v>
      </c>
    </row>
    <row r="7" spans="5:20" x14ac:dyDescent="0.25">
      <c r="M7" s="4" t="s">
        <v>11</v>
      </c>
      <c r="N7">
        <v>2004</v>
      </c>
    </row>
    <row r="8" spans="5:20" x14ac:dyDescent="0.25">
      <c r="E8" s="10" t="s">
        <v>8</v>
      </c>
      <c r="F8" s="11"/>
      <c r="G8" s="11"/>
      <c r="H8" s="11"/>
      <c r="I8" s="11"/>
      <c r="J8" s="11"/>
      <c r="K8" s="11"/>
      <c r="M8" s="1" t="s">
        <v>10</v>
      </c>
      <c r="N8">
        <v>2005</v>
      </c>
      <c r="O8">
        <v>4</v>
      </c>
      <c r="P8">
        <v>5</v>
      </c>
    </row>
    <row r="9" spans="5:20" x14ac:dyDescent="0.25">
      <c r="G9" t="s">
        <v>2</v>
      </c>
      <c r="H9" t="s">
        <v>3</v>
      </c>
      <c r="I9" t="s">
        <v>4</v>
      </c>
      <c r="J9" t="s">
        <v>5</v>
      </c>
      <c r="K9" t="s">
        <v>6</v>
      </c>
      <c r="L9" t="s">
        <v>7</v>
      </c>
      <c r="M9" s="1" t="s">
        <v>10</v>
      </c>
      <c r="N9">
        <v>2006</v>
      </c>
      <c r="O9">
        <v>3</v>
      </c>
      <c r="P9">
        <v>6</v>
      </c>
    </row>
    <row r="10" spans="5:20" x14ac:dyDescent="0.25">
      <c r="E10" t="s">
        <v>0</v>
      </c>
      <c r="G10">
        <f>O7+O8+O9+O12+O13+O14+O16+O18+O20+O21+O22</f>
        <v>41</v>
      </c>
      <c r="H10">
        <f>P7+P8+P9+P12+P13+P14+P16+P18+P20+P21+P22</f>
        <v>65</v>
      </c>
      <c r="I10">
        <f>Q7+Q8+Q9+Q12+Q13+Q14+Q16+Q18+Q20+Q21+Q22</f>
        <v>3</v>
      </c>
      <c r="J10">
        <f>R7+R8+R9+R12+R13+R14+R16+R18+R21+R22+R20</f>
        <v>6</v>
      </c>
      <c r="K10">
        <f>S7+S8+S9+S12+S13+S14+S16+S18+S22+S20+S21</f>
        <v>4</v>
      </c>
      <c r="L10">
        <f>T7+T8+T9+T12+T13+T14+T16+T18+T20+T21+T22</f>
        <v>2</v>
      </c>
      <c r="M10" s="2" t="s">
        <v>9</v>
      </c>
      <c r="N10">
        <v>2007</v>
      </c>
      <c r="O10">
        <v>4</v>
      </c>
      <c r="P10">
        <v>4</v>
      </c>
      <c r="Q10">
        <v>1</v>
      </c>
      <c r="T10">
        <v>2</v>
      </c>
    </row>
    <row r="11" spans="5:20" x14ac:dyDescent="0.25">
      <c r="M11" s="2" t="s">
        <v>9</v>
      </c>
      <c r="N11">
        <v>2008</v>
      </c>
      <c r="O11">
        <v>3</v>
      </c>
      <c r="P11">
        <v>4</v>
      </c>
      <c r="Q11">
        <v>2</v>
      </c>
      <c r="S11">
        <v>1</v>
      </c>
    </row>
    <row r="12" spans="5:20" x14ac:dyDescent="0.25">
      <c r="E12" t="s">
        <v>1</v>
      </c>
      <c r="G12">
        <f t="shared" ref="G12:L12" si="0">O10+O11+O15+O17+O19+O23</f>
        <v>36</v>
      </c>
      <c r="H12">
        <f t="shared" si="0"/>
        <v>30</v>
      </c>
      <c r="I12">
        <f t="shared" si="0"/>
        <v>7</v>
      </c>
      <c r="J12">
        <f t="shared" si="0"/>
        <v>2</v>
      </c>
      <c r="K12">
        <f t="shared" si="0"/>
        <v>1</v>
      </c>
      <c r="L12">
        <f t="shared" si="0"/>
        <v>4</v>
      </c>
      <c r="M12" s="1" t="s">
        <v>10</v>
      </c>
      <c r="N12">
        <v>2009</v>
      </c>
      <c r="O12">
        <v>5</v>
      </c>
      <c r="P12">
        <v>6</v>
      </c>
      <c r="S12">
        <v>1</v>
      </c>
    </row>
    <row r="13" spans="5:20" ht="15.75" thickBot="1" x14ac:dyDescent="0.3">
      <c r="M13" s="1" t="s">
        <v>10</v>
      </c>
      <c r="N13">
        <v>2010</v>
      </c>
      <c r="O13">
        <v>1</v>
      </c>
      <c r="P13">
        <v>5</v>
      </c>
    </row>
    <row r="14" spans="5:20" x14ac:dyDescent="0.25">
      <c r="L14" s="13" t="s">
        <v>39</v>
      </c>
      <c r="M14" s="1" t="s">
        <v>10</v>
      </c>
      <c r="N14">
        <v>2011</v>
      </c>
      <c r="O14">
        <v>5</v>
      </c>
      <c r="P14">
        <v>8</v>
      </c>
      <c r="Q14">
        <v>1</v>
      </c>
      <c r="R14">
        <v>2</v>
      </c>
    </row>
    <row r="15" spans="5:20" ht="15.75" thickBot="1" x14ac:dyDescent="0.3">
      <c r="L15" s="14"/>
      <c r="M15" s="2" t="s">
        <v>9</v>
      </c>
      <c r="N15">
        <v>2011</v>
      </c>
      <c r="O15">
        <v>8</v>
      </c>
      <c r="P15">
        <v>5</v>
      </c>
      <c r="Q15">
        <v>2</v>
      </c>
      <c r="R15">
        <v>1</v>
      </c>
    </row>
    <row r="16" spans="5:20" x14ac:dyDescent="0.25">
      <c r="L16" s="13" t="s">
        <v>39</v>
      </c>
      <c r="M16" s="1" t="s">
        <v>10</v>
      </c>
      <c r="N16">
        <v>2012</v>
      </c>
      <c r="O16">
        <v>3</v>
      </c>
      <c r="P16">
        <v>7</v>
      </c>
      <c r="Q16">
        <v>1</v>
      </c>
      <c r="S16">
        <v>1</v>
      </c>
    </row>
    <row r="17" spans="5:20" ht="15.75" thickBot="1" x14ac:dyDescent="0.3">
      <c r="E17" s="4" t="s">
        <v>12</v>
      </c>
      <c r="F17" s="4"/>
      <c r="G17" s="4"/>
      <c r="H17" s="4" t="s">
        <v>18</v>
      </c>
      <c r="I17">
        <f>H10-G10</f>
        <v>24</v>
      </c>
      <c r="L17" s="14"/>
      <c r="M17" s="2" t="s">
        <v>9</v>
      </c>
      <c r="N17">
        <v>2012</v>
      </c>
      <c r="O17">
        <v>7</v>
      </c>
      <c r="P17">
        <v>3</v>
      </c>
      <c r="R17">
        <v>1</v>
      </c>
      <c r="T17">
        <v>1</v>
      </c>
    </row>
    <row r="18" spans="5:20" x14ac:dyDescent="0.25">
      <c r="E18" s="4" t="s">
        <v>13</v>
      </c>
      <c r="F18" s="4"/>
      <c r="G18" s="4"/>
      <c r="H18" s="4" t="s">
        <v>46</v>
      </c>
      <c r="I18">
        <f>G12-H12</f>
        <v>6</v>
      </c>
      <c r="M18" s="1" t="s">
        <v>10</v>
      </c>
      <c r="N18">
        <v>2013</v>
      </c>
      <c r="O18">
        <v>6</v>
      </c>
      <c r="P18">
        <v>7</v>
      </c>
      <c r="R18">
        <v>2</v>
      </c>
      <c r="S18">
        <v>1</v>
      </c>
    </row>
    <row r="19" spans="5:20" x14ac:dyDescent="0.25">
      <c r="E19" s="4"/>
      <c r="F19" s="4"/>
      <c r="G19" s="4"/>
      <c r="H19" s="4"/>
      <c r="M19" s="2" t="s">
        <v>9</v>
      </c>
      <c r="N19">
        <v>2014</v>
      </c>
      <c r="O19">
        <v>8</v>
      </c>
      <c r="P19">
        <v>9</v>
      </c>
      <c r="Q19">
        <v>1</v>
      </c>
    </row>
    <row r="20" spans="5:20" x14ac:dyDescent="0.25">
      <c r="E20" s="4" t="s">
        <v>14</v>
      </c>
      <c r="F20" s="4"/>
      <c r="G20" s="4"/>
      <c r="H20" s="4" t="s">
        <v>43</v>
      </c>
      <c r="I20">
        <f>J10-I10</f>
        <v>3</v>
      </c>
      <c r="M20" s="1" t="s">
        <v>10</v>
      </c>
      <c r="N20">
        <v>2015</v>
      </c>
      <c r="O20">
        <v>6</v>
      </c>
      <c r="P20">
        <v>10</v>
      </c>
      <c r="Q20">
        <v>1</v>
      </c>
      <c r="R20">
        <v>1</v>
      </c>
      <c r="T20">
        <v>1</v>
      </c>
    </row>
    <row r="21" spans="5:20" ht="15.75" thickBot="1" x14ac:dyDescent="0.3">
      <c r="E21" s="4" t="s">
        <v>15</v>
      </c>
      <c r="F21" s="4"/>
      <c r="G21" s="4"/>
      <c r="H21" s="4" t="s">
        <v>44</v>
      </c>
      <c r="I21">
        <f>I12-J12</f>
        <v>5</v>
      </c>
      <c r="M21" s="1" t="s">
        <v>10</v>
      </c>
      <c r="N21">
        <v>2016</v>
      </c>
      <c r="O21">
        <v>3</v>
      </c>
      <c r="P21">
        <v>5</v>
      </c>
      <c r="T21">
        <v>1</v>
      </c>
    </row>
    <row r="22" spans="5:20" x14ac:dyDescent="0.25">
      <c r="E22" s="4"/>
      <c r="F22" s="4"/>
      <c r="G22" s="4"/>
      <c r="H22" s="4"/>
      <c r="L22" s="13" t="s">
        <v>39</v>
      </c>
      <c r="M22" s="1" t="s">
        <v>10</v>
      </c>
      <c r="N22">
        <v>2017</v>
      </c>
      <c r="O22">
        <v>5</v>
      </c>
      <c r="P22">
        <v>6</v>
      </c>
      <c r="R22">
        <v>1</v>
      </c>
      <c r="S22">
        <v>1</v>
      </c>
    </row>
    <row r="23" spans="5:20" ht="15.75" thickBot="1" x14ac:dyDescent="0.3">
      <c r="E23" s="4" t="s">
        <v>16</v>
      </c>
      <c r="F23" s="4"/>
      <c r="G23" s="4"/>
      <c r="H23" s="4" t="s">
        <v>45</v>
      </c>
      <c r="I23">
        <f>K10-L10</f>
        <v>2</v>
      </c>
      <c r="L23" s="14"/>
      <c r="M23" s="2" t="s">
        <v>9</v>
      </c>
      <c r="N23">
        <v>2017</v>
      </c>
      <c r="O23">
        <v>6</v>
      </c>
      <c r="P23">
        <v>5</v>
      </c>
      <c r="Q23">
        <v>1</v>
      </c>
      <c r="T23">
        <v>1</v>
      </c>
    </row>
    <row r="24" spans="5:20" x14ac:dyDescent="0.25">
      <c r="E24" s="4" t="s">
        <v>17</v>
      </c>
      <c r="F24" s="4"/>
      <c r="G24" s="4"/>
      <c r="H24" s="4" t="s">
        <v>19</v>
      </c>
      <c r="I24">
        <f>L12-K12</f>
        <v>3</v>
      </c>
    </row>
    <row r="27" spans="5:20" x14ac:dyDescent="0.25">
      <c r="P27">
        <v>20</v>
      </c>
      <c r="Q27">
        <v>12</v>
      </c>
    </row>
    <row r="31" spans="5:20" x14ac:dyDescent="0.25">
      <c r="E31" s="5" t="s">
        <v>0</v>
      </c>
      <c r="F31" s="5" t="s">
        <v>20</v>
      </c>
      <c r="G31" s="5"/>
      <c r="P31" s="5" t="s">
        <v>1</v>
      </c>
      <c r="Q31" s="5" t="s">
        <v>20</v>
      </c>
      <c r="R31" s="5"/>
    </row>
    <row r="33" spans="2:23" x14ac:dyDescent="0.25">
      <c r="G33" t="s">
        <v>2</v>
      </c>
      <c r="H33" t="s">
        <v>3</v>
      </c>
      <c r="I33" t="s">
        <v>4</v>
      </c>
      <c r="J33" t="s">
        <v>5</v>
      </c>
      <c r="K33" t="s">
        <v>6</v>
      </c>
      <c r="L33" t="s">
        <v>7</v>
      </c>
      <c r="R33" t="s">
        <v>2</v>
      </c>
      <c r="S33" t="s">
        <v>3</v>
      </c>
      <c r="T33" t="s">
        <v>4</v>
      </c>
      <c r="U33" t="s">
        <v>5</v>
      </c>
      <c r="V33" t="s">
        <v>6</v>
      </c>
      <c r="W33" t="s">
        <v>7</v>
      </c>
    </row>
    <row r="34" spans="2:23" x14ac:dyDescent="0.25">
      <c r="F34">
        <v>2004</v>
      </c>
      <c r="G34">
        <v>1</v>
      </c>
      <c r="H34">
        <v>5</v>
      </c>
      <c r="Q34">
        <v>2004</v>
      </c>
      <c r="R34">
        <v>12</v>
      </c>
      <c r="S34">
        <v>10</v>
      </c>
    </row>
    <row r="35" spans="2:23" x14ac:dyDescent="0.25">
      <c r="F35">
        <v>2005</v>
      </c>
      <c r="G35">
        <v>5</v>
      </c>
      <c r="H35">
        <v>11</v>
      </c>
      <c r="I35">
        <v>1</v>
      </c>
      <c r="K35">
        <v>2</v>
      </c>
      <c r="L35">
        <v>1</v>
      </c>
      <c r="Q35">
        <v>2005</v>
      </c>
      <c r="R35">
        <v>15</v>
      </c>
      <c r="S35">
        <v>21</v>
      </c>
    </row>
    <row r="36" spans="2:23" x14ac:dyDescent="0.25">
      <c r="F36">
        <v>2006</v>
      </c>
      <c r="G36">
        <v>7</v>
      </c>
      <c r="H36">
        <v>23</v>
      </c>
      <c r="J36">
        <v>2</v>
      </c>
      <c r="L36">
        <v>1</v>
      </c>
      <c r="Q36">
        <v>2006</v>
      </c>
      <c r="R36">
        <v>3</v>
      </c>
      <c r="S36">
        <v>11</v>
      </c>
      <c r="V36">
        <v>1</v>
      </c>
    </row>
    <row r="37" spans="2:23" x14ac:dyDescent="0.25">
      <c r="F37">
        <v>2007</v>
      </c>
      <c r="G37">
        <v>17</v>
      </c>
      <c r="H37">
        <v>19</v>
      </c>
      <c r="J37">
        <v>3</v>
      </c>
      <c r="K37">
        <v>1</v>
      </c>
      <c r="Q37">
        <v>2007</v>
      </c>
      <c r="R37">
        <v>6</v>
      </c>
      <c r="S37">
        <v>11</v>
      </c>
    </row>
    <row r="38" spans="2:23" x14ac:dyDescent="0.25">
      <c r="B38" s="7" t="s">
        <v>47</v>
      </c>
      <c r="C38" s="7"/>
      <c r="F38">
        <v>2008</v>
      </c>
      <c r="G38">
        <v>15</v>
      </c>
      <c r="H38">
        <v>35</v>
      </c>
      <c r="I38">
        <v>1</v>
      </c>
      <c r="J38">
        <v>3</v>
      </c>
      <c r="K38">
        <v>2</v>
      </c>
      <c r="L38">
        <v>1</v>
      </c>
      <c r="Q38">
        <v>2008</v>
      </c>
      <c r="R38">
        <v>5</v>
      </c>
      <c r="S38">
        <v>11</v>
      </c>
    </row>
    <row r="39" spans="2:23" x14ac:dyDescent="0.25">
      <c r="F39">
        <v>2009</v>
      </c>
      <c r="G39">
        <v>10</v>
      </c>
      <c r="H39">
        <v>13</v>
      </c>
      <c r="L39">
        <v>1</v>
      </c>
      <c r="Q39">
        <v>2009</v>
      </c>
      <c r="R39">
        <v>3</v>
      </c>
      <c r="S39">
        <v>2</v>
      </c>
    </row>
    <row r="40" spans="2:23" x14ac:dyDescent="0.25">
      <c r="B40" s="7" t="s">
        <v>48</v>
      </c>
      <c r="E40" t="s">
        <v>39</v>
      </c>
      <c r="F40">
        <v>2010</v>
      </c>
      <c r="G40">
        <v>10</v>
      </c>
      <c r="H40">
        <v>24</v>
      </c>
      <c r="J40">
        <v>2</v>
      </c>
      <c r="K40">
        <v>1</v>
      </c>
      <c r="N40" s="7" t="s">
        <v>48</v>
      </c>
      <c r="P40" t="s">
        <v>39</v>
      </c>
      <c r="Q40">
        <v>2010</v>
      </c>
      <c r="R40">
        <v>36</v>
      </c>
      <c r="S40">
        <v>31</v>
      </c>
      <c r="T40">
        <v>2</v>
      </c>
      <c r="U40">
        <v>1</v>
      </c>
      <c r="V40">
        <v>1</v>
      </c>
      <c r="W40">
        <v>2</v>
      </c>
    </row>
    <row r="41" spans="2:23" x14ac:dyDescent="0.25">
      <c r="B41" s="7" t="s">
        <v>49</v>
      </c>
      <c r="C41" s="7" t="s">
        <v>50</v>
      </c>
      <c r="E41" t="s">
        <v>39</v>
      </c>
      <c r="F41">
        <v>2011</v>
      </c>
      <c r="G41">
        <v>14</v>
      </c>
      <c r="H41">
        <v>29</v>
      </c>
      <c r="J41">
        <v>2</v>
      </c>
      <c r="K41">
        <v>3</v>
      </c>
      <c r="N41" s="7" t="s">
        <v>49</v>
      </c>
      <c r="P41" t="s">
        <v>39</v>
      </c>
      <c r="Q41">
        <v>2011</v>
      </c>
      <c r="R41">
        <v>23</v>
      </c>
      <c r="S41">
        <v>14</v>
      </c>
      <c r="T41">
        <v>2</v>
      </c>
    </row>
    <row r="42" spans="2:23" x14ac:dyDescent="0.25">
      <c r="B42" s="7" t="s">
        <v>51</v>
      </c>
      <c r="E42" t="s">
        <v>39</v>
      </c>
      <c r="F42">
        <v>2012</v>
      </c>
      <c r="G42">
        <v>15</v>
      </c>
      <c r="H42">
        <v>15</v>
      </c>
      <c r="J42">
        <v>1</v>
      </c>
      <c r="L42">
        <v>1</v>
      </c>
      <c r="N42" s="7" t="s">
        <v>51</v>
      </c>
      <c r="P42" t="s">
        <v>39</v>
      </c>
      <c r="Q42">
        <v>2012</v>
      </c>
      <c r="R42">
        <v>30</v>
      </c>
      <c r="S42">
        <v>29</v>
      </c>
      <c r="T42">
        <v>4</v>
      </c>
      <c r="U42">
        <v>2</v>
      </c>
      <c r="V42">
        <v>1</v>
      </c>
    </row>
    <row r="43" spans="2:23" x14ac:dyDescent="0.25">
      <c r="B43" s="7" t="s">
        <v>48</v>
      </c>
      <c r="C43" s="7" t="s">
        <v>52</v>
      </c>
      <c r="E43" t="s">
        <v>39</v>
      </c>
      <c r="F43">
        <v>2013</v>
      </c>
      <c r="G43">
        <v>13</v>
      </c>
      <c r="H43">
        <v>27</v>
      </c>
      <c r="J43">
        <v>1</v>
      </c>
      <c r="K43">
        <v>1</v>
      </c>
      <c r="N43" s="7" t="s">
        <v>48</v>
      </c>
      <c r="P43" t="s">
        <v>39</v>
      </c>
      <c r="Q43">
        <v>2013</v>
      </c>
      <c r="R43">
        <v>21</v>
      </c>
      <c r="S43">
        <v>22</v>
      </c>
      <c r="T43">
        <v>1</v>
      </c>
      <c r="U43">
        <v>1</v>
      </c>
      <c r="V43">
        <v>3</v>
      </c>
    </row>
    <row r="44" spans="2:23" x14ac:dyDescent="0.25">
      <c r="C44" s="7" t="s">
        <v>54</v>
      </c>
      <c r="F44">
        <v>2014</v>
      </c>
      <c r="G44">
        <v>12</v>
      </c>
      <c r="H44">
        <v>32</v>
      </c>
      <c r="J44">
        <v>3</v>
      </c>
      <c r="K44">
        <v>4</v>
      </c>
      <c r="L44">
        <v>1</v>
      </c>
      <c r="O44" s="7" t="s">
        <v>53</v>
      </c>
      <c r="Q44">
        <v>2014</v>
      </c>
      <c r="R44">
        <v>11</v>
      </c>
      <c r="S44">
        <v>11</v>
      </c>
      <c r="W44">
        <v>2</v>
      </c>
    </row>
    <row r="45" spans="2:23" x14ac:dyDescent="0.25">
      <c r="B45" s="7" t="s">
        <v>57</v>
      </c>
      <c r="C45" s="7" t="s">
        <v>55</v>
      </c>
      <c r="D45" s="7" t="s">
        <v>56</v>
      </c>
      <c r="E45" s="8"/>
      <c r="F45">
        <v>2015</v>
      </c>
      <c r="G45">
        <v>22</v>
      </c>
      <c r="H45">
        <v>40</v>
      </c>
      <c r="I45">
        <v>1</v>
      </c>
      <c r="J45">
        <v>5</v>
      </c>
      <c r="K45">
        <v>1</v>
      </c>
      <c r="Q45">
        <v>2015</v>
      </c>
      <c r="S45">
        <v>2</v>
      </c>
    </row>
    <row r="46" spans="2:23" x14ac:dyDescent="0.25">
      <c r="F46">
        <v>2016</v>
      </c>
      <c r="G46">
        <v>24</v>
      </c>
      <c r="H46">
        <v>30</v>
      </c>
      <c r="I46">
        <v>2</v>
      </c>
      <c r="J46">
        <v>3</v>
      </c>
      <c r="K46">
        <v>4</v>
      </c>
      <c r="L46">
        <v>1</v>
      </c>
      <c r="Q46">
        <v>2016</v>
      </c>
      <c r="R46">
        <v>11</v>
      </c>
      <c r="S46">
        <v>14</v>
      </c>
      <c r="V46">
        <v>2</v>
      </c>
    </row>
    <row r="47" spans="2:23" x14ac:dyDescent="0.25">
      <c r="F47">
        <v>2017</v>
      </c>
      <c r="G47">
        <v>13</v>
      </c>
      <c r="H47">
        <v>19</v>
      </c>
      <c r="K47">
        <v>2</v>
      </c>
      <c r="Q47">
        <v>2017</v>
      </c>
      <c r="R47">
        <v>5</v>
      </c>
      <c r="S47">
        <v>20</v>
      </c>
      <c r="T47">
        <v>1</v>
      </c>
      <c r="U47">
        <v>3</v>
      </c>
      <c r="V47">
        <v>4</v>
      </c>
    </row>
    <row r="48" spans="2:23" x14ac:dyDescent="0.25">
      <c r="F48" s="6"/>
      <c r="G48" s="6">
        <f>SUM(G34:G47)</f>
        <v>178</v>
      </c>
      <c r="H48" s="6">
        <f>SUM(H34:H47)</f>
        <v>322</v>
      </c>
      <c r="I48" s="6">
        <f>SUM(I34:I47)</f>
        <v>5</v>
      </c>
      <c r="J48" s="6">
        <f t="shared" ref="J48:L48" si="1">SUM(J34:J47)</f>
        <v>25</v>
      </c>
      <c r="K48" s="6">
        <f>SUM(K34:K47)</f>
        <v>21</v>
      </c>
      <c r="L48" s="6">
        <f t="shared" si="1"/>
        <v>7</v>
      </c>
      <c r="Q48" s="6"/>
      <c r="R48" s="6">
        <f>SUM(R34:R47)</f>
        <v>181</v>
      </c>
      <c r="S48" s="6">
        <f t="shared" ref="S48:W48" si="2">SUM(S34:S47)</f>
        <v>209</v>
      </c>
      <c r="T48" s="6">
        <f t="shared" si="2"/>
        <v>10</v>
      </c>
      <c r="U48" s="6">
        <f t="shared" si="2"/>
        <v>7</v>
      </c>
      <c r="V48" s="6">
        <f t="shared" si="2"/>
        <v>12</v>
      </c>
      <c r="W48" s="6">
        <f t="shared" si="2"/>
        <v>4</v>
      </c>
    </row>
    <row r="50" spans="5:14" x14ac:dyDescent="0.25">
      <c r="E50" s="4" t="s">
        <v>12</v>
      </c>
      <c r="F50" s="4"/>
      <c r="G50" s="4"/>
      <c r="H50" s="4" t="s">
        <v>40</v>
      </c>
      <c r="I50">
        <f>H48-G48</f>
        <v>144</v>
      </c>
    </row>
    <row r="51" spans="5:14" x14ac:dyDescent="0.25">
      <c r="E51" s="4" t="s">
        <v>13</v>
      </c>
      <c r="F51" s="4"/>
      <c r="G51" s="4"/>
      <c r="H51" s="4" t="s">
        <v>58</v>
      </c>
      <c r="I51">
        <f>S48-R48</f>
        <v>28</v>
      </c>
    </row>
    <row r="52" spans="5:14" x14ac:dyDescent="0.25">
      <c r="E52" s="4"/>
      <c r="F52" s="4"/>
      <c r="G52" s="4"/>
      <c r="H52" s="4"/>
    </row>
    <row r="53" spans="5:14" x14ac:dyDescent="0.25">
      <c r="E53" s="4" t="s">
        <v>14</v>
      </c>
      <c r="F53" s="4"/>
      <c r="G53" s="4"/>
      <c r="H53" s="4" t="s">
        <v>59</v>
      </c>
      <c r="I53">
        <f>J48-I48</f>
        <v>20</v>
      </c>
    </row>
    <row r="54" spans="5:14" x14ac:dyDescent="0.25">
      <c r="E54" s="4" t="s">
        <v>15</v>
      </c>
      <c r="F54" s="4"/>
      <c r="G54" s="4"/>
      <c r="H54" s="4" t="s">
        <v>19</v>
      </c>
      <c r="I54">
        <f>T48-U48</f>
        <v>3</v>
      </c>
    </row>
    <row r="55" spans="5:14" x14ac:dyDescent="0.25">
      <c r="E55" s="4"/>
      <c r="F55" s="4"/>
      <c r="G55" s="4"/>
      <c r="H55" s="4"/>
    </row>
    <row r="56" spans="5:14" x14ac:dyDescent="0.25">
      <c r="E56" s="4" t="s">
        <v>16</v>
      </c>
      <c r="F56" s="4"/>
      <c r="G56" s="4"/>
      <c r="H56" s="4" t="s">
        <v>60</v>
      </c>
      <c r="I56">
        <f>K48-L48</f>
        <v>14</v>
      </c>
    </row>
    <row r="57" spans="5:14" x14ac:dyDescent="0.25">
      <c r="E57" s="4" t="s">
        <v>17</v>
      </c>
      <c r="F57" s="4"/>
      <c r="G57" s="4"/>
      <c r="H57" s="4" t="s">
        <v>41</v>
      </c>
      <c r="I57">
        <f>V48-W48</f>
        <v>8</v>
      </c>
      <c r="K57" s="12" t="s">
        <v>21</v>
      </c>
      <c r="L57" s="12"/>
      <c r="M57" s="12"/>
    </row>
    <row r="58" spans="5:14" x14ac:dyDescent="0.25">
      <c r="K58" t="s">
        <v>22</v>
      </c>
      <c r="M58" t="s">
        <v>23</v>
      </c>
    </row>
    <row r="59" spans="5:14" x14ac:dyDescent="0.25">
      <c r="K59" s="12" t="s">
        <v>24</v>
      </c>
      <c r="L59" s="12"/>
      <c r="M59" s="12"/>
    </row>
    <row r="60" spans="5:14" x14ac:dyDescent="0.25">
      <c r="J60" t="s">
        <v>25</v>
      </c>
      <c r="K60">
        <v>4</v>
      </c>
      <c r="M60">
        <v>1</v>
      </c>
      <c r="N60" s="5"/>
    </row>
    <row r="61" spans="5:14" x14ac:dyDescent="0.25">
      <c r="J61" t="s">
        <v>26</v>
      </c>
      <c r="K61">
        <v>6</v>
      </c>
      <c r="M61">
        <v>4</v>
      </c>
      <c r="N61" s="3"/>
    </row>
    <row r="62" spans="5:14" x14ac:dyDescent="0.25">
      <c r="J62" t="s">
        <v>27</v>
      </c>
      <c r="K62">
        <v>4</v>
      </c>
      <c r="M62">
        <v>8</v>
      </c>
      <c r="N62" s="3"/>
    </row>
    <row r="63" spans="5:14" x14ac:dyDescent="0.25">
      <c r="J63" t="s">
        <v>28</v>
      </c>
      <c r="K63">
        <v>4</v>
      </c>
      <c r="M63">
        <v>8</v>
      </c>
      <c r="N63" s="3"/>
    </row>
    <row r="64" spans="5:14" x14ac:dyDescent="0.25">
      <c r="J64" t="s">
        <v>29</v>
      </c>
      <c r="K64">
        <v>2</v>
      </c>
      <c r="M64">
        <v>9</v>
      </c>
      <c r="N64" s="3"/>
    </row>
    <row r="65" spans="10:17" x14ac:dyDescent="0.25">
      <c r="J65" t="s">
        <v>30</v>
      </c>
      <c r="K65">
        <v>2</v>
      </c>
      <c r="M65">
        <v>4</v>
      </c>
      <c r="N65" s="3"/>
    </row>
    <row r="66" spans="10:17" x14ac:dyDescent="0.25">
      <c r="J66" t="s">
        <v>31</v>
      </c>
      <c r="K66">
        <v>9</v>
      </c>
      <c r="M66">
        <v>9</v>
      </c>
      <c r="N66" s="3"/>
    </row>
    <row r="67" spans="10:17" x14ac:dyDescent="0.25">
      <c r="J67" t="s">
        <v>32</v>
      </c>
      <c r="K67">
        <v>6</v>
      </c>
      <c r="M67">
        <v>9</v>
      </c>
      <c r="N67" s="3"/>
    </row>
    <row r="68" spans="10:17" x14ac:dyDescent="0.25">
      <c r="J68" t="s">
        <v>33</v>
      </c>
      <c r="K68">
        <v>9</v>
      </c>
      <c r="M68">
        <v>8</v>
      </c>
      <c r="N68" s="3"/>
    </row>
    <row r="69" spans="10:17" x14ac:dyDescent="0.25">
      <c r="J69" t="s">
        <v>34</v>
      </c>
      <c r="K69">
        <v>9</v>
      </c>
      <c r="M69">
        <v>9</v>
      </c>
      <c r="N69" s="3"/>
    </row>
    <row r="70" spans="10:17" x14ac:dyDescent="0.25">
      <c r="J70" t="s">
        <v>35</v>
      </c>
      <c r="K70">
        <v>4</v>
      </c>
      <c r="M70">
        <v>9</v>
      </c>
      <c r="N70" s="3"/>
    </row>
    <row r="71" spans="10:17" x14ac:dyDescent="0.25">
      <c r="J71" t="s">
        <v>36</v>
      </c>
      <c r="K71">
        <v>1</v>
      </c>
      <c r="M71">
        <v>9</v>
      </c>
      <c r="N71" s="3"/>
    </row>
    <row r="72" spans="10:17" x14ac:dyDescent="0.25">
      <c r="J72" t="s">
        <v>37</v>
      </c>
      <c r="K72">
        <v>6</v>
      </c>
      <c r="M72">
        <v>9</v>
      </c>
      <c r="N72" s="3"/>
    </row>
    <row r="73" spans="10:17" x14ac:dyDescent="0.25">
      <c r="J73" t="s">
        <v>38</v>
      </c>
      <c r="K73">
        <v>6</v>
      </c>
      <c r="M73">
        <v>9</v>
      </c>
      <c r="N73" s="3"/>
    </row>
    <row r="74" spans="10:17" x14ac:dyDescent="0.25">
      <c r="K74">
        <v>72</v>
      </c>
      <c r="M74">
        <f t="shared" ref="M74" si="3">SUM(M60:M73)</f>
        <v>105</v>
      </c>
      <c r="Q74" s="15"/>
    </row>
    <row r="75" spans="10:17" x14ac:dyDescent="0.25">
      <c r="Q75" s="15"/>
    </row>
    <row r="76" spans="10:17" x14ac:dyDescent="0.25">
      <c r="K76">
        <f>K74+Q27</f>
        <v>84</v>
      </c>
      <c r="M76">
        <f>M74+P27</f>
        <v>125</v>
      </c>
      <c r="P76" s="3">
        <f>M76-K76</f>
        <v>41</v>
      </c>
      <c r="Q76" s="3" t="s">
        <v>42</v>
      </c>
    </row>
  </sheetData>
  <mergeCells count="7">
    <mergeCell ref="N4:T4"/>
    <mergeCell ref="E8:K8"/>
    <mergeCell ref="K57:M57"/>
    <mergeCell ref="K59:M59"/>
    <mergeCell ref="L14:L15"/>
    <mergeCell ref="L16:L17"/>
    <mergeCell ref="L22:L23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2024-12-25T01:35:20Z</dcterms:created>
  <dcterms:modified xsi:type="dcterms:W3CDTF">2024-12-26T00:13:23Z</dcterms:modified>
</cp:coreProperties>
</file>